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Ionlife\Dropbox\Public\"/>
    </mc:Choice>
  </mc:AlternateContent>
  <bookViews>
    <workbookView xWindow="0" yWindow="0" windowWidth="19368" windowHeight="11412"/>
  </bookViews>
  <sheets>
    <sheet name="Tabelle1" sheetId="1" r:id="rId1"/>
  </sheets>
  <definedNames>
    <definedName name="_xlnm.Print_Area" localSheetId="0">Tabelle1!$A$1:$I$54</definedName>
  </definedNames>
  <calcPr calcId="152511"/>
</workbook>
</file>

<file path=xl/calcChain.xml><?xml version="1.0" encoding="utf-8"?>
<calcChain xmlns="http://schemas.openxmlformats.org/spreadsheetml/2006/main">
  <c r="J9" i="1" l="1"/>
  <c r="E9" i="1" s="1"/>
  <c r="B12" i="1" l="1"/>
  <c r="A12" i="1"/>
  <c r="A13" i="1" s="1"/>
  <c r="A14" i="1" s="1"/>
  <c r="D12" i="1" l="1"/>
  <c r="E12" i="1" s="1"/>
  <c r="C12" i="1"/>
  <c r="C13" i="1" s="1"/>
  <c r="C14" i="1" s="1"/>
  <c r="B13" i="1"/>
  <c r="B14" i="1" s="1"/>
  <c r="F12" i="1" l="1"/>
  <c r="D13" i="1"/>
  <c r="G12" i="1" l="1"/>
  <c r="G13" i="1" s="1"/>
  <c r="G14" i="1" s="1"/>
  <c r="F13" i="1"/>
  <c r="H12" i="1"/>
  <c r="H13" i="1" l="1"/>
  <c r="H14" i="1" s="1"/>
  <c r="I12" i="1"/>
</calcChain>
</file>

<file path=xl/sharedStrings.xml><?xml version="1.0" encoding="utf-8"?>
<sst xmlns="http://schemas.openxmlformats.org/spreadsheetml/2006/main" count="101" uniqueCount="92">
  <si>
    <t>Steuersatz</t>
  </si>
  <si>
    <t>Steuern</t>
  </si>
  <si>
    <t>Zu versteuerndes Einkommen</t>
  </si>
  <si>
    <t>Variable:</t>
  </si>
  <si>
    <t>Steuersatz auf zu versteuerndes Einkommen</t>
  </si>
  <si>
    <t>Realer Steuersatz</t>
  </si>
  <si>
    <t>pro Monat</t>
  </si>
  <si>
    <t>pro Monat / Person</t>
  </si>
  <si>
    <t>wird jährlich neu festgelegt</t>
  </si>
  <si>
    <t>Vorgaben:</t>
  </si>
  <si>
    <t>volle Berücksichtigung aller Einkommensarten</t>
  </si>
  <si>
    <t>© Dietmar Ferger, Lörrach</t>
  </si>
  <si>
    <t>Grundein-kommen</t>
  </si>
  <si>
    <t>Brutto Haushaltseinkommen incl. Grundeinkommen</t>
  </si>
  <si>
    <t>Netto Haushalts-einkommen incl. Grundeinkommen</t>
  </si>
  <si>
    <t>Grundeinkommen = Freibetrag pro Person u. Jahr</t>
  </si>
  <si>
    <t>Haushalts-Jahres-Verdienst</t>
  </si>
  <si>
    <t>Bedienung:</t>
  </si>
  <si>
    <t>Grundeinkommen</t>
  </si>
  <si>
    <t>BruttoHaushaltseinkommen</t>
  </si>
  <si>
    <t>Summe von Verdienst und Grundeinkommen vor Steuern</t>
  </si>
  <si>
    <t>Erläuterung der Felder:</t>
  </si>
  <si>
    <t>NettoHaushaltseinkommen</t>
  </si>
  <si>
    <t>Der pro Jahr zur Verfügung stehende Betrag</t>
  </si>
  <si>
    <t>Wohlstand für Alle statt Reichtum für Wenige und Armut für den Rest</t>
  </si>
  <si>
    <t>Haushaltsangehörige:</t>
  </si>
  <si>
    <t>Steuerbetrag in €, der jährlich zu zahlen ist, wird monatlich zu gleichen Teilen abgebucht bzw. mit Grundeinkommenszahlung verrechnet</t>
  </si>
  <si>
    <t>Erwachsene:</t>
  </si>
  <si>
    <t>Kinder:</t>
  </si>
  <si>
    <t>Faktoren</t>
  </si>
  <si>
    <t>Haushalt:</t>
  </si>
  <si>
    <t>Faktoren:</t>
  </si>
  <si>
    <t>fiktiv:</t>
  </si>
  <si>
    <t>Haushaltsangehörige</t>
  </si>
  <si>
    <t>Jährliches Grundeinkommen</t>
  </si>
  <si>
    <t>Real entstehende Bilanz des Haushaltes nach Verrechnung von Grundeinkommen und Haushaltsverdienst, wird als negative bzw. positive Einkommenssteuer ausbezahlt bzw. eingezogen.</t>
  </si>
  <si>
    <t>gelbe Felder</t>
  </si>
  <si>
    <t>grüne Felder</t>
  </si>
  <si>
    <t>werden jährlich gesellschaftlich diskutiert und festgelegt.</t>
  </si>
  <si>
    <t>pflegebedürftige Personen</t>
  </si>
  <si>
    <t>Kinder</t>
  </si>
  <si>
    <t>HaushaltsJahresEinkommen (brutto, alle EK-Arten)</t>
  </si>
  <si>
    <t>HaushaltsJahresEinkommen</t>
  </si>
  <si>
    <t>Steuer- und Einkommensberechnung:</t>
  </si>
  <si>
    <t>Bilanz zur Finanzamtskasse</t>
  </si>
  <si>
    <t>Bilanz zur Finanzamts-kasse</t>
  </si>
  <si>
    <t>Anzahl aller im Haushalt lebenden Personen (2 Felder: Erwachsene (ab dem 18. Geburtstag), Kinder</t>
  </si>
  <si>
    <t>Ihre Steuerrechner zur Berechnung Ihrer Einkommenssteuer</t>
  </si>
  <si>
    <t>AE: Anzahl erwachsener Personen</t>
  </si>
  <si>
    <t>AK: Anzahl Kinder</t>
  </si>
  <si>
    <t>FK: Faktor für Kinder (z.B. 0,7)</t>
  </si>
  <si>
    <t>Für Formel-Freaks hier die "mathematische" Formel zur Berechnung des Grundeinkommens eines Haushaltes</t>
  </si>
  <si>
    <t>HBGE(a): Haushaltsbezogenes Bedingungsloses Grundeinkommen pro Jahr in €</t>
  </si>
  <si>
    <t>GE: Grundeinkommen pro Person und Jahr in €, wird jährlich neu festgelegt (z.B. 8.000 €)</t>
  </si>
  <si>
    <t>Lebenshaltung:</t>
  </si>
  <si>
    <t>Lebenshaltungskosten</t>
  </si>
  <si>
    <t>Progressionsfaktor</t>
  </si>
  <si>
    <t>violettes Feld</t>
  </si>
  <si>
    <t>FE: Faktor für Erwachsene (z.B. 1)</t>
  </si>
  <si>
    <t>Pauschale für</t>
  </si>
  <si>
    <t>Maximaler Steuersatz:</t>
  </si>
  <si>
    <t>Der Progressionsfaktor bestimmt die Progression, also wie schnell die Steuerkurve - abhängig von Haushaltseinkommen und Anzahl der Haushaltsangehörigen - ansteigt und wann der maximale Steuersatz auf das zu versteuernde Einkommen erreicht wird.</t>
  </si>
  <si>
    <t>prozentualer Anteil vom zu versteuernden Einkommen (nicht Grundeinkommen), der abgeführt werden muss</t>
  </si>
  <si>
    <t>LI: Faktor für Lebenskosten-Index (z.B. Miethöhe) der Region bzw. des Wohnortes, zwischen -0,1 bis +0,1</t>
  </si>
  <si>
    <r>
      <t xml:space="preserve">Summe aller Einkünfte aus allen Einkunftsarten aller im Haushalt lebenden Personen (incl. Mieteinnahmen, Zinserträgen, Dividenden, Gewinnbeteiligungen etc.) </t>
    </r>
    <r>
      <rPr>
        <b/>
        <sz val="9"/>
        <rFont val="Arial"/>
        <family val="2"/>
      </rPr>
      <t>brutto</t>
    </r>
  </si>
  <si>
    <t>wohnortabhängiger Faktor, wird nach Kaufkraft und Preisniveau (Lebenshaltungskosten) errechnet und festgelegt, Maximal: 0,1, Minimal: -0,1</t>
  </si>
  <si>
    <t>bei Fragen: d.ferger@t-online.de</t>
  </si>
  <si>
    <t>d.ferger@t-online.de</t>
  </si>
  <si>
    <t>davon pflegebedürftige Personen (Anzahl x Pflegegrad)</t>
  </si>
  <si>
    <t>Zuschlag für pflegebedürftige Personen im Haushalt. Errechnet sich durch Anzahl der pflegebedürftigen Personen x Pflegegrad</t>
  </si>
  <si>
    <t>Erwachsene</t>
  </si>
  <si>
    <t>Berechnungsfaktoren für unterschiedliche Bedürfnisse von Kindern, Erwachsenen und pflegebedürftigen Personen</t>
  </si>
  <si>
    <t>Pflegegrad:</t>
  </si>
  <si>
    <t>Pflegegrad</t>
  </si>
  <si>
    <t>Jeder Erwachsene &gt; 18 Jahre erhält das GE multipliziert mit diesem Faktor</t>
  </si>
  <si>
    <t>Jedes Kind &lt; 18 Jahre erhält das GE multipliziert mit diesem Faktor</t>
  </si>
  <si>
    <t>Jede Person im Haushalt mit Pflegegrad erhält pro Pflegegrad ein zusätzliches GE multipliziert mit diesem Faktor</t>
  </si>
  <si>
    <t>Um ein lebensnahes GE zu errechnen, gibt es Pauschalen</t>
  </si>
  <si>
    <t>Haushalt</t>
  </si>
  <si>
    <t>Pro Haushalt gibt es für die Haushaltsführung ein GE multipliziert mit diesem Faktor</t>
  </si>
  <si>
    <t>Wenn es Kinder in einem Haushalt gibt - unabhängig von deren Anzahl - wird ein zusätzliches GE ausgezahlt multipliziert mit diesem Faktor</t>
  </si>
  <si>
    <t>Geben Sie im Feld "HaushaltsJahresEinkommen" das Brutto-Einkommen aller in Ihrem Haushalt verdienenden Personen aus allen Einkommensarten (Gehalt, Vermietung, Dividenden, Zinsen ...), kaufmännisch gerundet auf 100 €, an, im zweiten und dritten gelben Feld "Haushaltsangehörige" die Anzahl der in Ihrem Haushalt lebenden und davon finanziell abhängigen Erwachsenen bzw. Kinder, im untersten Feld, wie viele davon pflegebedürftig sind x Pflegegrad.</t>
  </si>
  <si>
    <t>Indexfaktor für Lebenshaltungskosten (Miete etc.) in der jeweiligen Region. Zwischen -0,10 und +0,10, erhöht bzw. erniedrigt das Endergebnis.</t>
  </si>
  <si>
    <t>Real gezahlter Steuersatz nach Verrechnung von Grundeinkommen und Haushaltsverdienst</t>
  </si>
  <si>
    <r>
      <rPr>
        <b/>
        <i/>
        <sz val="9"/>
        <rFont val="Arial"/>
        <family val="2"/>
      </rPr>
      <t xml:space="preserve">Wichtig: </t>
    </r>
    <r>
      <rPr>
        <i/>
        <sz val="9"/>
        <rFont val="Arial"/>
        <family val="2"/>
      </rPr>
      <t>Werbekostenerstattung, Kilometergeld, Kindergeld, Grundrente, BAFöG und alle anderen Ausnahmetatbestände und steuermindernden Faktoren etc. werden alle pauschal durch das Grundeinkommen abgegolten. In begründeten Härtefällen, die nicht durch einen Pflegegrad ausreichend berücksichtigt werden können, wird auf Antrag zusätzliche Unterstützung gewährt.</t>
    </r>
  </si>
  <si>
    <t>PG: Summe der Pflegegrade aller pflegebedürftigen Personen im Haushalt geteilt durch die Anzahl der Personen</t>
  </si>
  <si>
    <t>PH: Pauschale für Haushaltsführung (z.B. 0,3)</t>
  </si>
  <si>
    <t>PK: Pauschale für Kinder im Haushalt (z.B. 0,3)</t>
  </si>
  <si>
    <t>AP: Anzahl pflegebedürftiger Personen</t>
  </si>
  <si>
    <t>FP: Faktor für einen Pflegegrad (z.B. 0,2)</t>
  </si>
  <si>
    <r>
      <t xml:space="preserve">HBGE(a) = </t>
    </r>
    <r>
      <rPr>
        <b/>
        <sz val="14"/>
        <color indexed="17"/>
        <rFont val="Calibri"/>
        <family val="2"/>
      </rPr>
      <t>GE</t>
    </r>
    <r>
      <rPr>
        <b/>
        <sz val="14"/>
        <color indexed="10"/>
        <rFont val="Calibri"/>
        <family val="2"/>
      </rPr>
      <t xml:space="preserve"> * </t>
    </r>
    <r>
      <rPr>
        <b/>
        <sz val="16"/>
        <color indexed="10"/>
        <rFont val="Calibri"/>
        <family val="2"/>
      </rPr>
      <t>(</t>
    </r>
    <r>
      <rPr>
        <b/>
        <sz val="14"/>
        <color indexed="10"/>
        <rFont val="Calibri"/>
        <family val="2"/>
      </rPr>
      <t xml:space="preserve"> (</t>
    </r>
    <r>
      <rPr>
        <b/>
        <sz val="14"/>
        <color indexed="29"/>
        <rFont val="Calibri"/>
        <family val="2"/>
      </rPr>
      <t>AE</t>
    </r>
    <r>
      <rPr>
        <b/>
        <sz val="14"/>
        <color indexed="10"/>
        <rFont val="Calibri"/>
        <family val="2"/>
      </rPr>
      <t>*</t>
    </r>
    <r>
      <rPr>
        <b/>
        <sz val="14"/>
        <color indexed="17"/>
        <rFont val="Calibri"/>
        <family val="2"/>
      </rPr>
      <t>FE</t>
    </r>
    <r>
      <rPr>
        <b/>
        <sz val="14"/>
        <color indexed="10"/>
        <rFont val="Calibri"/>
        <family val="2"/>
      </rPr>
      <t>) + (</t>
    </r>
    <r>
      <rPr>
        <b/>
        <sz val="14"/>
        <color indexed="29"/>
        <rFont val="Calibri"/>
        <family val="2"/>
      </rPr>
      <t>AK</t>
    </r>
    <r>
      <rPr>
        <b/>
        <sz val="14"/>
        <color indexed="10"/>
        <rFont val="Calibri"/>
        <family val="2"/>
      </rPr>
      <t>*</t>
    </r>
    <r>
      <rPr>
        <b/>
        <sz val="14"/>
        <color indexed="17"/>
        <rFont val="Calibri"/>
        <family val="2"/>
      </rPr>
      <t>FK</t>
    </r>
    <r>
      <rPr>
        <b/>
        <sz val="14"/>
        <color indexed="10"/>
        <rFont val="Calibri"/>
        <family val="2"/>
      </rPr>
      <t xml:space="preserve">) + </t>
    </r>
    <r>
      <rPr>
        <b/>
        <sz val="14"/>
        <color indexed="17"/>
        <rFont val="Calibri"/>
        <family val="2"/>
      </rPr>
      <t>PH</t>
    </r>
    <r>
      <rPr>
        <b/>
        <sz val="14"/>
        <color indexed="10"/>
        <rFont val="Calibri"/>
        <family val="2"/>
      </rPr>
      <t xml:space="preserve"> + </t>
    </r>
    <r>
      <rPr>
        <b/>
        <sz val="14"/>
        <color indexed="17"/>
        <rFont val="Calibri"/>
        <family val="2"/>
      </rPr>
      <t>PK</t>
    </r>
    <r>
      <rPr>
        <b/>
        <vertAlign val="subscript"/>
        <sz val="14"/>
        <color indexed="17"/>
        <rFont val="Calibri"/>
        <family val="2"/>
      </rPr>
      <t>(0 - 1)</t>
    </r>
    <r>
      <rPr>
        <b/>
        <sz val="14"/>
        <color indexed="10"/>
        <rFont val="Calibri"/>
        <family val="2"/>
      </rPr>
      <t xml:space="preserve"> + (</t>
    </r>
    <r>
      <rPr>
        <b/>
        <sz val="14"/>
        <color indexed="29"/>
        <rFont val="Calibri"/>
        <family val="2"/>
      </rPr>
      <t>AP</t>
    </r>
    <r>
      <rPr>
        <b/>
        <sz val="14"/>
        <color indexed="10"/>
        <rFont val="Calibri"/>
        <family val="2"/>
      </rPr>
      <t>*PG</t>
    </r>
    <r>
      <rPr>
        <b/>
        <vertAlign val="subscript"/>
        <sz val="14"/>
        <color indexed="10"/>
        <rFont val="Calibri"/>
        <family val="2"/>
      </rPr>
      <t>(1+2… / AP)</t>
    </r>
    <r>
      <rPr>
        <b/>
        <sz val="14"/>
        <color indexed="10"/>
        <rFont val="Calibri"/>
        <family val="2"/>
      </rPr>
      <t>*</t>
    </r>
    <r>
      <rPr>
        <b/>
        <sz val="14"/>
        <color indexed="17"/>
        <rFont val="Calibri"/>
        <family val="2"/>
      </rPr>
      <t>FP</t>
    </r>
    <r>
      <rPr>
        <b/>
        <sz val="14"/>
        <color indexed="10"/>
        <rFont val="Calibri"/>
        <family val="2"/>
      </rPr>
      <t xml:space="preserve">) </t>
    </r>
    <r>
      <rPr>
        <b/>
        <sz val="16"/>
        <color indexed="10"/>
        <rFont val="Calibri"/>
        <family val="2"/>
      </rPr>
      <t>)</t>
    </r>
    <r>
      <rPr>
        <b/>
        <sz val="14"/>
        <color indexed="10"/>
        <rFont val="Calibri"/>
        <family val="2"/>
      </rPr>
      <t xml:space="preserve"> * (</t>
    </r>
    <r>
      <rPr>
        <b/>
        <sz val="14"/>
        <color indexed="46"/>
        <rFont val="Calibri"/>
        <family val="2"/>
      </rPr>
      <t>1 + LI</t>
    </r>
    <r>
      <rPr>
        <b/>
        <sz val="14"/>
        <color rgb="FFFF0000"/>
        <rFont val="Calibri"/>
        <family val="2"/>
      </rPr>
      <t>)</t>
    </r>
  </si>
  <si>
    <t>April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</si>
</sst>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0\ &quot;€&quot;;\-#,##0\ &quot;€&quot;"/>
    <numFmt numFmtId="43" formatCode="_-* #,##0.00\ _€_-;\-* #,##0.00\ _€_-;_-* &quot;-&quot;??\ _€_-;_-@_-"/>
    <numFmt numFmtId="164" formatCode="_-* #,##0.0\ &quot;T€&quot;_-;\-* #,##0.0\ &quot;T€&quot;_-;_-* &quot;-&quot;??\ &quot;T€&quot;_-;_-@_-"/>
    <numFmt numFmtId="165" formatCode="\+#,##0.0\ &quot;T€&quot;;\-#,##0.0\ &quot;T€&quot;"/>
    <numFmt numFmtId="166" formatCode="00000"/>
    <numFmt numFmtId="167" formatCode="#,##0\ &quot;€&quot;"/>
    <numFmt numFmtId="168" formatCode="_-* #,##0.0\ &quot;T€&quot;_-;\-* #,##0.0\ &quot;T€&quot;_0.0"/>
    <numFmt numFmtId="169" formatCode="_-* #,##0.0\ &quot;T€&quot;_-;\-* #,##0\ &quot;T€&quot;_-;_-* &quot;-&quot;??\ &quot;T€&quot;_-;_-@_-"/>
    <numFmt numFmtId="170" formatCode="0.0000"/>
    <numFmt numFmtId="171" formatCode="0.0%"/>
  </numFmts>
  <fonts count="26" x14ac:knownFonts="1">
    <font>
      <sz val="10"/>
      <name val="Arial"/>
    </font>
    <font>
      <sz val="8"/>
      <name val="Arial"/>
      <family val="2"/>
    </font>
    <font>
      <b/>
      <sz val="10"/>
      <name val="Arial"/>
      <family val="2"/>
    </font>
    <font>
      <b/>
      <i/>
      <sz val="12"/>
      <name val="Arial"/>
      <family val="2"/>
    </font>
    <font>
      <sz val="10"/>
      <name val="Arial"/>
      <family val="2"/>
    </font>
    <font>
      <sz val="8"/>
      <name val="Arial"/>
      <family val="2"/>
    </font>
    <font>
      <b/>
      <sz val="9"/>
      <name val="Arial"/>
      <family val="2"/>
    </font>
    <font>
      <sz val="9"/>
      <name val="Arial"/>
      <family val="2"/>
    </font>
    <font>
      <i/>
      <sz val="10"/>
      <name val="Arial"/>
      <family val="2"/>
    </font>
    <font>
      <i/>
      <sz val="9"/>
      <name val="Arial"/>
      <family val="2"/>
    </font>
    <font>
      <b/>
      <i/>
      <sz val="9"/>
      <name val="Arial"/>
      <family val="2"/>
    </font>
    <font>
      <sz val="11"/>
      <name val="Calibri"/>
      <family val="2"/>
    </font>
    <font>
      <b/>
      <sz val="14"/>
      <color indexed="10"/>
      <name val="Calibri"/>
      <family val="2"/>
    </font>
    <font>
      <b/>
      <vertAlign val="subscript"/>
      <sz val="14"/>
      <color indexed="10"/>
      <name val="Calibri"/>
      <family val="2"/>
    </font>
    <font>
      <b/>
      <sz val="14"/>
      <color indexed="17"/>
      <name val="Calibri"/>
      <family val="2"/>
    </font>
    <font>
      <b/>
      <sz val="14"/>
      <color indexed="29"/>
      <name val="Calibri"/>
      <family val="2"/>
    </font>
    <font>
      <b/>
      <vertAlign val="subscript"/>
      <sz val="14"/>
      <color indexed="17"/>
      <name val="Calibri"/>
      <family val="2"/>
    </font>
    <font>
      <b/>
      <sz val="14"/>
      <color indexed="46"/>
      <name val="Calibri"/>
      <family val="2"/>
    </font>
    <font>
      <b/>
      <i/>
      <sz val="12"/>
      <color theme="0"/>
      <name val="Arial"/>
      <family val="2"/>
    </font>
    <font>
      <b/>
      <sz val="10"/>
      <color rgb="FFFF0000"/>
      <name val="Arial"/>
      <family val="2"/>
    </font>
    <font>
      <b/>
      <i/>
      <sz val="12"/>
      <color rgb="FF33CC33"/>
      <name val="Arial"/>
      <family val="2"/>
    </font>
    <font>
      <b/>
      <i/>
      <sz val="14"/>
      <color rgb="FF33CC33"/>
      <name val="Arial"/>
      <family val="2"/>
    </font>
    <font>
      <b/>
      <sz val="14"/>
      <color rgb="FFFF0000"/>
      <name val="Arial"/>
      <family val="2"/>
    </font>
    <font>
      <b/>
      <sz val="14"/>
      <color rgb="FFFF0000"/>
      <name val="Calibri"/>
      <family val="2"/>
    </font>
    <font>
      <sz val="10"/>
      <color theme="0"/>
      <name val="Arial"/>
      <family val="2"/>
    </font>
    <font>
      <b/>
      <sz val="16"/>
      <color indexed="10"/>
      <name val="Calibri"/>
      <family val="2"/>
    </font>
  </fonts>
  <fills count="13">
    <fill>
      <patternFill patternType="none"/>
    </fill>
    <fill>
      <patternFill patternType="gray125"/>
    </fill>
    <fill>
      <patternFill patternType="solid">
        <fgColor theme="8" tint="0.79998168889431442"/>
        <bgColor indexed="64"/>
      </patternFill>
    </fill>
    <fill>
      <patternFill patternType="solid">
        <fgColor theme="8" tint="0.59996337778862885"/>
        <bgColor indexed="64"/>
      </patternFill>
    </fill>
    <fill>
      <patternFill patternType="solid">
        <fgColor theme="8" tint="0.39994506668294322"/>
        <bgColor indexed="64"/>
      </patternFill>
    </fill>
    <fill>
      <patternFill patternType="solid">
        <fgColor theme="9" tint="0.79998168889431442"/>
        <bgColor indexed="64"/>
      </patternFill>
    </fill>
    <fill>
      <patternFill patternType="solid">
        <fgColor theme="9" tint="0.59996337778862885"/>
        <bgColor indexed="64"/>
      </patternFill>
    </fill>
    <fill>
      <patternFill patternType="solid">
        <fgColor theme="9" tint="0.39994506668294322"/>
        <bgColor indexed="64"/>
      </patternFill>
    </fill>
    <fill>
      <patternFill patternType="solid">
        <fgColor rgb="FFCCFFCC"/>
        <bgColor indexed="64"/>
      </patternFill>
    </fill>
    <fill>
      <patternFill patternType="solid">
        <fgColor theme="8" tint="-0.24994659260841701"/>
        <bgColor indexed="64"/>
      </patternFill>
    </fill>
    <fill>
      <patternFill patternType="solid">
        <fgColor rgb="FFFFFFCC"/>
        <bgColor indexed="64"/>
      </patternFill>
    </fill>
    <fill>
      <patternFill patternType="solid">
        <fgColor theme="7" tint="0.79998168889431442"/>
        <bgColor indexed="64"/>
      </patternFill>
    </fill>
    <fill>
      <patternFill patternType="solid">
        <fgColor theme="5" tint="0.79998168889431442"/>
        <bgColor indexed="64"/>
      </patternFill>
    </fill>
  </fills>
  <borders count="21">
    <border>
      <left/>
      <right/>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s>
  <cellStyleXfs count="1">
    <xf numFmtId="0" fontId="0" fillId="0" borderId="0"/>
  </cellStyleXfs>
  <cellXfs count="131">
    <xf numFmtId="0" fontId="0" fillId="0" borderId="0" xfId="0"/>
    <xf numFmtId="0" fontId="0" fillId="0" borderId="0" xfId="0" applyAlignment="1">
      <alignment horizontal="center" vertical="center" wrapText="1"/>
    </xf>
    <xf numFmtId="0" fontId="0" fillId="0" borderId="0" xfId="0" applyAlignment="1">
      <alignment vertical="center"/>
    </xf>
    <xf numFmtId="0" fontId="7" fillId="0" borderId="0" xfId="0" applyFont="1" applyAlignment="1">
      <alignment vertical="center"/>
    </xf>
    <xf numFmtId="0" fontId="8" fillId="0" borderId="0" xfId="0" applyFont="1" applyAlignment="1">
      <alignment vertical="center"/>
    </xf>
    <xf numFmtId="169" fontId="3" fillId="3" borderId="1" xfId="0" applyNumberFormat="1" applyFont="1" applyFill="1" applyBorder="1" applyAlignment="1" applyProtection="1">
      <alignment vertical="center"/>
      <protection hidden="1"/>
    </xf>
    <xf numFmtId="169" fontId="3" fillId="3" borderId="2" xfId="0" applyNumberFormat="1" applyFont="1" applyFill="1" applyBorder="1" applyAlignment="1" applyProtection="1">
      <alignment vertical="center"/>
      <protection hidden="1"/>
    </xf>
    <xf numFmtId="164" fontId="3" fillId="3" borderId="2" xfId="0" applyNumberFormat="1" applyFont="1" applyFill="1" applyBorder="1" applyAlignment="1" applyProtection="1">
      <alignment vertical="center"/>
      <protection hidden="1"/>
    </xf>
    <xf numFmtId="10" fontId="3" fillId="3" borderId="2" xfId="0" applyNumberFormat="1" applyFont="1" applyFill="1" applyBorder="1" applyAlignment="1" applyProtection="1">
      <alignment horizontal="center" vertical="center"/>
      <protection hidden="1"/>
    </xf>
    <xf numFmtId="5" fontId="3" fillId="4" borderId="1" xfId="0" applyNumberFormat="1" applyFont="1" applyFill="1" applyBorder="1" applyAlignment="1" applyProtection="1">
      <alignment vertical="center"/>
      <protection hidden="1"/>
    </xf>
    <xf numFmtId="5" fontId="3" fillId="4" borderId="2" xfId="0" applyNumberFormat="1" applyFont="1" applyFill="1" applyBorder="1" applyAlignment="1" applyProtection="1">
      <alignment vertical="center"/>
      <protection hidden="1"/>
    </xf>
    <xf numFmtId="10" fontId="3" fillId="4" borderId="2" xfId="0" applyNumberFormat="1" applyFont="1" applyFill="1" applyBorder="1" applyAlignment="1" applyProtection="1">
      <alignment horizontal="center" vertical="center"/>
      <protection hidden="1"/>
    </xf>
    <xf numFmtId="167" fontId="3" fillId="4" borderId="2" xfId="0" applyNumberFormat="1" applyFont="1" applyFill="1" applyBorder="1" applyAlignment="1" applyProtection="1">
      <alignment vertical="center"/>
      <protection hidden="1"/>
    </xf>
    <xf numFmtId="165" fontId="3" fillId="6" borderId="2" xfId="0" applyNumberFormat="1" applyFont="1" applyFill="1" applyBorder="1" applyAlignment="1" applyProtection="1">
      <alignment vertical="center"/>
      <protection hidden="1"/>
    </xf>
    <xf numFmtId="5" fontId="3" fillId="7" borderId="2" xfId="0" applyNumberFormat="1" applyFont="1" applyFill="1" applyBorder="1" applyAlignment="1" applyProtection="1">
      <alignment vertical="center"/>
      <protection hidden="1"/>
    </xf>
    <xf numFmtId="5" fontId="18" fillId="9" borderId="3" xfId="0" applyNumberFormat="1" applyFont="1" applyFill="1" applyBorder="1" applyAlignment="1" applyProtection="1">
      <alignment vertical="center"/>
      <protection hidden="1"/>
    </xf>
    <xf numFmtId="5" fontId="18" fillId="9" borderId="4" xfId="0" applyNumberFormat="1" applyFont="1" applyFill="1" applyBorder="1" applyAlignment="1" applyProtection="1">
      <alignment vertical="center"/>
      <protection hidden="1"/>
    </xf>
    <xf numFmtId="5" fontId="18" fillId="9" borderId="4" xfId="0" applyNumberFormat="1" applyFont="1" applyFill="1" applyBorder="1" applyAlignment="1" applyProtection="1">
      <alignment horizontal="center" vertical="center"/>
      <protection hidden="1"/>
    </xf>
    <xf numFmtId="10" fontId="18" fillId="9" borderId="4" xfId="0" applyNumberFormat="1" applyFont="1" applyFill="1" applyBorder="1" applyAlignment="1" applyProtection="1">
      <alignment horizontal="center" vertical="center"/>
      <protection hidden="1"/>
    </xf>
    <xf numFmtId="167" fontId="18" fillId="9" borderId="4" xfId="0" applyNumberFormat="1" applyFont="1" applyFill="1" applyBorder="1" applyAlignment="1" applyProtection="1">
      <alignment vertical="center"/>
      <protection hidden="1"/>
    </xf>
    <xf numFmtId="0" fontId="2" fillId="0" borderId="5" xfId="0" applyFont="1" applyBorder="1" applyAlignment="1">
      <alignment vertical="center"/>
    </xf>
    <xf numFmtId="164" fontId="3" fillId="8" borderId="0" xfId="0" applyNumberFormat="1" applyFont="1" applyFill="1" applyBorder="1" applyAlignment="1" applyProtection="1">
      <alignment vertical="center"/>
      <protection locked="0"/>
    </xf>
    <xf numFmtId="0" fontId="0" fillId="0" borderId="0" xfId="0" applyBorder="1" applyAlignment="1">
      <alignment vertical="center"/>
    </xf>
    <xf numFmtId="0" fontId="5" fillId="0" borderId="6" xfId="0" applyFont="1" applyBorder="1" applyAlignment="1">
      <alignment horizontal="right" vertical="center"/>
    </xf>
    <xf numFmtId="0" fontId="0" fillId="0" borderId="5" xfId="0" applyBorder="1" applyAlignment="1">
      <alignment vertical="center"/>
    </xf>
    <xf numFmtId="49" fontId="1" fillId="0" borderId="6" xfId="0" applyNumberFormat="1" applyFont="1" applyBorder="1" applyAlignment="1">
      <alignment horizontal="right" vertical="center"/>
    </xf>
    <xf numFmtId="168" fontId="3" fillId="10" borderId="0" xfId="0" applyNumberFormat="1" applyFont="1" applyFill="1" applyBorder="1" applyAlignment="1" applyProtection="1">
      <alignment vertical="center"/>
      <protection locked="0"/>
    </xf>
    <xf numFmtId="0" fontId="4" fillId="0" borderId="0" xfId="0" applyFont="1" applyBorder="1" applyAlignment="1">
      <alignment vertical="center"/>
    </xf>
    <xf numFmtId="0" fontId="4" fillId="0" borderId="0" xfId="0" applyFont="1" applyBorder="1" applyAlignment="1">
      <alignment horizontal="right" vertical="center"/>
    </xf>
    <xf numFmtId="0" fontId="3" fillId="10" borderId="0" xfId="0" applyFont="1" applyFill="1" applyBorder="1" applyAlignment="1" applyProtection="1">
      <alignment vertical="center"/>
      <protection locked="0"/>
    </xf>
    <xf numFmtId="2" fontId="3" fillId="8" borderId="6" xfId="0" applyNumberFormat="1" applyFont="1" applyFill="1" applyBorder="1" applyAlignment="1" applyProtection="1">
      <alignment horizontal="center" vertical="center"/>
      <protection locked="0"/>
    </xf>
    <xf numFmtId="0" fontId="8" fillId="0" borderId="0" xfId="0" applyFont="1" applyBorder="1" applyAlignment="1">
      <alignment vertical="center"/>
    </xf>
    <xf numFmtId="0" fontId="19" fillId="0" borderId="5" xfId="0" applyFont="1" applyBorder="1" applyAlignment="1">
      <alignment vertical="center"/>
    </xf>
    <xf numFmtId="164" fontId="7" fillId="0" borderId="0" xfId="0" applyNumberFormat="1" applyFont="1" applyFill="1" applyBorder="1" applyAlignment="1">
      <alignment vertical="center"/>
    </xf>
    <xf numFmtId="10" fontId="7" fillId="0" borderId="0" xfId="0" applyNumberFormat="1" applyFont="1" applyFill="1" applyBorder="1" applyAlignment="1">
      <alignment vertical="center"/>
    </xf>
    <xf numFmtId="0" fontId="7" fillId="0" borderId="0" xfId="0" applyFont="1" applyFill="1" applyBorder="1" applyAlignment="1">
      <alignment vertical="center"/>
    </xf>
    <xf numFmtId="0" fontId="7" fillId="8" borderId="5" xfId="0" applyFont="1" applyFill="1" applyBorder="1" applyAlignment="1">
      <alignment horizontal="left" vertical="center"/>
    </xf>
    <xf numFmtId="0" fontId="19" fillId="0" borderId="0" xfId="0" applyFont="1" applyBorder="1" applyAlignment="1">
      <alignment vertical="center"/>
    </xf>
    <xf numFmtId="166" fontId="7" fillId="8" borderId="0" xfId="0" applyNumberFormat="1" applyFont="1" applyFill="1" applyBorder="1" applyAlignment="1">
      <alignment vertical="center"/>
    </xf>
    <xf numFmtId="166" fontId="7" fillId="8" borderId="0" xfId="0" applyNumberFormat="1" applyFont="1" applyFill="1" applyBorder="1" applyAlignment="1">
      <alignment vertical="center" wrapText="1"/>
    </xf>
    <xf numFmtId="166" fontId="7" fillId="8" borderId="6" xfId="0" applyNumberFormat="1" applyFont="1" applyFill="1" applyBorder="1" applyAlignment="1">
      <alignment vertical="center" wrapText="1"/>
    </xf>
    <xf numFmtId="0" fontId="6" fillId="10" borderId="5" xfId="0" applyFont="1" applyFill="1" applyBorder="1" applyAlignment="1">
      <alignment horizontal="left" vertical="center"/>
    </xf>
    <xf numFmtId="0" fontId="6" fillId="10" borderId="0" xfId="0" applyFont="1" applyFill="1" applyBorder="1" applyAlignment="1">
      <alignment horizontal="left" vertical="center"/>
    </xf>
    <xf numFmtId="0" fontId="6" fillId="8" borderId="5" xfId="0" applyFont="1" applyFill="1" applyBorder="1" applyAlignment="1">
      <alignment horizontal="left" vertical="center"/>
    </xf>
    <xf numFmtId="0" fontId="6" fillId="8" borderId="0" xfId="0" applyFont="1" applyFill="1" applyBorder="1" applyAlignment="1">
      <alignment horizontal="left" vertical="center"/>
    </xf>
    <xf numFmtId="0" fontId="11" fillId="0" borderId="5" xfId="0" applyFont="1" applyBorder="1" applyAlignment="1">
      <alignment horizontal="left"/>
    </xf>
    <xf numFmtId="0" fontId="11" fillId="0" borderId="0" xfId="0" applyFont="1" applyBorder="1" applyAlignment="1">
      <alignment horizontal="left"/>
    </xf>
    <xf numFmtId="0" fontId="11" fillId="0" borderId="6" xfId="0" applyFont="1" applyBorder="1" applyAlignment="1">
      <alignment horizontal="left"/>
    </xf>
    <xf numFmtId="0" fontId="7" fillId="10" borderId="5" xfId="0" applyFont="1" applyFill="1" applyBorder="1" applyAlignment="1" applyProtection="1">
      <alignment horizontal="left" vertical="center"/>
      <protection locked="0"/>
    </xf>
    <xf numFmtId="0" fontId="7" fillId="11" borderId="5" xfId="0" applyFont="1" applyFill="1" applyBorder="1" applyAlignment="1" applyProtection="1">
      <alignment horizontal="left" vertical="center"/>
      <protection locked="0"/>
    </xf>
    <xf numFmtId="0" fontId="6" fillId="11" borderId="5" xfId="0" applyFont="1" applyFill="1" applyBorder="1" applyAlignment="1">
      <alignment horizontal="left" vertical="center"/>
    </xf>
    <xf numFmtId="0" fontId="6" fillId="11" borderId="0" xfId="0" applyFont="1" applyFill="1" applyBorder="1" applyAlignment="1">
      <alignment horizontal="left" vertical="center"/>
    </xf>
    <xf numFmtId="43" fontId="3" fillId="0" borderId="0" xfId="0" applyNumberFormat="1" applyFont="1" applyBorder="1" applyAlignment="1" applyProtection="1">
      <alignment horizontal="right" vertical="center"/>
      <protection hidden="1"/>
    </xf>
    <xf numFmtId="10" fontId="3" fillId="8" borderId="0" xfId="0" applyNumberFormat="1" applyFont="1" applyFill="1" applyBorder="1" applyAlignment="1" applyProtection="1">
      <alignment horizontal="right" vertical="center"/>
      <protection locked="0"/>
    </xf>
    <xf numFmtId="170" fontId="24" fillId="0" borderId="0" xfId="0" applyNumberFormat="1" applyFont="1" applyAlignment="1" applyProtection="1">
      <alignment vertical="center"/>
      <protection hidden="1"/>
    </xf>
    <xf numFmtId="0" fontId="7" fillId="0" borderId="6" xfId="0" applyFont="1" applyBorder="1" applyAlignment="1">
      <alignment horizontal="right" vertical="center"/>
    </xf>
    <xf numFmtId="0" fontId="4" fillId="0" borderId="0" xfId="0" applyFont="1" applyAlignment="1">
      <alignment vertical="center"/>
    </xf>
    <xf numFmtId="0" fontId="6" fillId="8" borderId="5" xfId="0" applyFont="1" applyFill="1" applyBorder="1" applyAlignment="1">
      <alignment horizontal="left" vertical="center"/>
    </xf>
    <xf numFmtId="0" fontId="6" fillId="8" borderId="0" xfId="0" applyFont="1" applyFill="1" applyBorder="1" applyAlignment="1">
      <alignment horizontal="left" vertical="center"/>
    </xf>
    <xf numFmtId="0" fontId="4" fillId="0" borderId="5" xfId="0" applyFont="1" applyBorder="1" applyAlignment="1">
      <alignment horizontal="right" vertical="center"/>
    </xf>
    <xf numFmtId="0" fontId="0" fillId="0" borderId="8" xfId="0" applyBorder="1" applyAlignment="1">
      <alignment vertical="center"/>
    </xf>
    <xf numFmtId="49" fontId="1" fillId="0" borderId="9" xfId="0" applyNumberFormat="1" applyFont="1" applyBorder="1" applyAlignment="1">
      <alignment horizontal="right" vertical="center"/>
    </xf>
    <xf numFmtId="0" fontId="0" fillId="2" borderId="18" xfId="0" applyFill="1" applyBorder="1" applyAlignment="1">
      <alignment horizontal="center" vertical="center" wrapText="1"/>
    </xf>
    <xf numFmtId="164" fontId="4" fillId="2" borderId="19" xfId="0" applyNumberFormat="1" applyFont="1" applyFill="1" applyBorder="1" applyAlignment="1">
      <alignment horizontal="center" vertical="center" wrapText="1"/>
    </xf>
    <xf numFmtId="0" fontId="0" fillId="2" borderId="19" xfId="0" applyFill="1" applyBorder="1" applyAlignment="1">
      <alignment horizontal="center" vertical="center" wrapText="1"/>
    </xf>
    <xf numFmtId="10" fontId="0" fillId="2" borderId="19" xfId="0" applyNumberFormat="1" applyFill="1" applyBorder="1" applyAlignment="1">
      <alignment horizontal="center" vertical="center" wrapText="1"/>
    </xf>
    <xf numFmtId="0" fontId="4" fillId="5" borderId="19" xfId="0" applyFont="1" applyFill="1" applyBorder="1" applyAlignment="1">
      <alignment horizontal="center" vertical="center" wrapText="1"/>
    </xf>
    <xf numFmtId="0" fontId="2" fillId="12" borderId="20" xfId="0" applyFont="1" applyFill="1" applyBorder="1" applyAlignment="1">
      <alignment horizontal="center" vertical="center" wrapText="1"/>
    </xf>
    <xf numFmtId="2" fontId="3" fillId="11" borderId="17" xfId="0" applyNumberFormat="1" applyFont="1" applyFill="1" applyBorder="1" applyAlignment="1" applyProtection="1">
      <alignment horizontal="center" vertical="center"/>
      <protection locked="0"/>
    </xf>
    <xf numFmtId="0" fontId="2" fillId="0" borderId="16" xfId="0" applyFont="1" applyBorder="1" applyAlignment="1">
      <alignment horizontal="right" vertical="center"/>
    </xf>
    <xf numFmtId="171" fontId="3" fillId="8" borderId="0" xfId="0" applyNumberFormat="1" applyFont="1" applyFill="1" applyBorder="1" applyAlignment="1" applyProtection="1">
      <alignment vertical="center"/>
      <protection locked="0"/>
    </xf>
    <xf numFmtId="0" fontId="8" fillId="0" borderId="0" xfId="0" applyFont="1" applyBorder="1" applyAlignment="1">
      <alignment horizontal="left" vertical="center"/>
    </xf>
    <xf numFmtId="0" fontId="6" fillId="0" borderId="5" xfId="0" applyFont="1" applyFill="1" applyBorder="1" applyAlignment="1">
      <alignment horizontal="left" vertical="center"/>
    </xf>
    <xf numFmtId="0" fontId="6" fillId="0" borderId="0" xfId="0" applyFont="1" applyFill="1" applyBorder="1" applyAlignment="1">
      <alignment horizontal="left" vertical="center"/>
    </xf>
    <xf numFmtId="166" fontId="7" fillId="8" borderId="0" xfId="0" applyNumberFormat="1" applyFont="1" applyFill="1" applyBorder="1" applyAlignment="1">
      <alignment horizontal="left" vertical="center" wrapText="1"/>
    </xf>
    <xf numFmtId="166" fontId="7" fillId="8" borderId="6" xfId="0" applyNumberFormat="1" applyFont="1" applyFill="1" applyBorder="1" applyAlignment="1">
      <alignment horizontal="left" vertical="center" wrapText="1"/>
    </xf>
    <xf numFmtId="166" fontId="7" fillId="0" borderId="0" xfId="0" applyNumberFormat="1" applyFont="1" applyFill="1" applyBorder="1" applyAlignment="1">
      <alignment horizontal="left" vertical="center" wrapText="1"/>
    </xf>
    <xf numFmtId="166" fontId="7" fillId="0" borderId="6" xfId="0" applyNumberFormat="1" applyFont="1" applyFill="1" applyBorder="1" applyAlignment="1">
      <alignment horizontal="left" vertical="center" wrapText="1"/>
    </xf>
    <xf numFmtId="0" fontId="11" fillId="0" borderId="7" xfId="0" applyFont="1" applyBorder="1" applyAlignment="1">
      <alignment horizontal="left"/>
    </xf>
    <xf numFmtId="0" fontId="11" fillId="0" borderId="8" xfId="0" applyFont="1" applyBorder="1" applyAlignment="1">
      <alignment horizontal="left"/>
    </xf>
    <xf numFmtId="0" fontId="11" fillId="0" borderId="9" xfId="0" applyFont="1" applyBorder="1" applyAlignment="1">
      <alignment horizontal="left"/>
    </xf>
    <xf numFmtId="0" fontId="11" fillId="0" borderId="5" xfId="0" applyFont="1" applyBorder="1" applyAlignment="1">
      <alignment horizontal="left"/>
    </xf>
    <xf numFmtId="0" fontId="11" fillId="0" borderId="0" xfId="0" applyFont="1" applyBorder="1" applyAlignment="1">
      <alignment horizontal="left"/>
    </xf>
    <xf numFmtId="0" fontId="11" fillId="0" borderId="6" xfId="0" applyFont="1" applyBorder="1" applyAlignment="1">
      <alignment horizontal="left"/>
    </xf>
    <xf numFmtId="166" fontId="7" fillId="10" borderId="0" xfId="0" applyNumberFormat="1" applyFont="1" applyFill="1" applyBorder="1" applyAlignment="1">
      <alignment horizontal="left" vertical="center" wrapText="1"/>
    </xf>
    <xf numFmtId="166" fontId="7" fillId="10" borderId="6" xfId="0" applyNumberFormat="1" applyFont="1" applyFill="1" applyBorder="1" applyAlignment="1">
      <alignment horizontal="left" vertical="center" wrapText="1"/>
    </xf>
    <xf numFmtId="0" fontId="20" fillId="0" borderId="10" xfId="0" applyFont="1" applyBorder="1" applyAlignment="1">
      <alignment horizontal="center" vertical="center"/>
    </xf>
    <xf numFmtId="0" fontId="20" fillId="0" borderId="11" xfId="0" applyFont="1" applyBorder="1" applyAlignment="1">
      <alignment horizontal="center" vertical="center"/>
    </xf>
    <xf numFmtId="0" fontId="20" fillId="0" borderId="12" xfId="0" applyFont="1" applyBorder="1" applyAlignment="1">
      <alignment horizontal="center" vertical="center"/>
    </xf>
    <xf numFmtId="0" fontId="6" fillId="12" borderId="5" xfId="0" applyFont="1" applyFill="1" applyBorder="1" applyAlignment="1">
      <alignment horizontal="left" vertical="center"/>
    </xf>
    <xf numFmtId="0" fontId="6" fillId="12" borderId="0" xfId="0" applyFont="1" applyFill="1" applyBorder="1" applyAlignment="1">
      <alignment horizontal="left" vertical="center"/>
    </xf>
    <xf numFmtId="166" fontId="7" fillId="12" borderId="0" xfId="0" applyNumberFormat="1" applyFont="1" applyFill="1" applyBorder="1" applyAlignment="1">
      <alignment horizontal="left" vertical="center" wrapText="1"/>
    </xf>
    <xf numFmtId="166" fontId="7" fillId="12" borderId="6" xfId="0" applyNumberFormat="1" applyFont="1" applyFill="1" applyBorder="1" applyAlignment="1">
      <alignment horizontal="left" vertical="center" wrapText="1"/>
    </xf>
    <xf numFmtId="0" fontId="6" fillId="5" borderId="5" xfId="0" applyFont="1" applyFill="1" applyBorder="1" applyAlignment="1">
      <alignment horizontal="left" vertical="center" wrapText="1"/>
    </xf>
    <xf numFmtId="0" fontId="6" fillId="5" borderId="0" xfId="0" applyFont="1" applyFill="1" applyBorder="1" applyAlignment="1">
      <alignment horizontal="left" vertical="center" wrapText="1"/>
    </xf>
    <xf numFmtId="166" fontId="7" fillId="5" borderId="0" xfId="0" applyNumberFormat="1" applyFont="1" applyFill="1" applyBorder="1" applyAlignment="1">
      <alignment horizontal="left" vertical="center" wrapText="1"/>
    </xf>
    <xf numFmtId="166" fontId="7" fillId="5" borderId="6" xfId="0" applyNumberFormat="1" applyFont="1" applyFill="1" applyBorder="1" applyAlignment="1">
      <alignment horizontal="left" vertical="center" wrapText="1"/>
    </xf>
    <xf numFmtId="0" fontId="21" fillId="0" borderId="10" xfId="0" applyFont="1" applyBorder="1" applyAlignment="1">
      <alignment horizontal="center" vertical="center"/>
    </xf>
    <xf numFmtId="0" fontId="21" fillId="0" borderId="11" xfId="0" applyFont="1" applyBorder="1" applyAlignment="1">
      <alignment horizontal="center" vertical="center"/>
    </xf>
    <xf numFmtId="0" fontId="21" fillId="0" borderId="12" xfId="0" applyFont="1" applyBorder="1" applyAlignment="1">
      <alignment horizontal="center" vertical="center"/>
    </xf>
    <xf numFmtId="0" fontId="0" fillId="0" borderId="0" xfId="0" applyBorder="1" applyAlignment="1">
      <alignment horizontal="left" vertical="center"/>
    </xf>
    <xf numFmtId="0" fontId="22" fillId="0" borderId="10" xfId="0" applyFont="1" applyBorder="1" applyAlignment="1">
      <alignment horizontal="center" vertical="center"/>
    </xf>
    <xf numFmtId="0" fontId="22" fillId="0" borderId="11" xfId="0" applyFont="1" applyBorder="1" applyAlignment="1">
      <alignment horizontal="center" vertical="center"/>
    </xf>
    <xf numFmtId="0" fontId="22" fillId="0" borderId="12" xfId="0" applyFont="1" applyBorder="1" applyAlignment="1">
      <alignment horizontal="center" vertical="center"/>
    </xf>
    <xf numFmtId="0" fontId="22" fillId="0" borderId="5" xfId="0" applyFont="1" applyBorder="1" applyAlignment="1">
      <alignment horizontal="center" vertical="center"/>
    </xf>
    <xf numFmtId="0" fontId="22" fillId="0" borderId="0" xfId="0" applyFont="1" applyBorder="1" applyAlignment="1">
      <alignment horizontal="center" vertical="center"/>
    </xf>
    <xf numFmtId="0" fontId="22" fillId="0" borderId="6" xfId="0" applyFont="1" applyBorder="1" applyAlignment="1">
      <alignment horizontal="center" vertical="center"/>
    </xf>
    <xf numFmtId="0" fontId="4" fillId="0" borderId="0"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166" fontId="7" fillId="10" borderId="0" xfId="0" applyNumberFormat="1" applyFont="1" applyFill="1" applyBorder="1" applyAlignment="1">
      <alignment vertical="center" wrapText="1"/>
    </xf>
    <xf numFmtId="166" fontId="7" fillId="10" borderId="6" xfId="0" applyNumberFormat="1" applyFont="1" applyFill="1" applyBorder="1" applyAlignment="1">
      <alignment vertical="center" wrapText="1"/>
    </xf>
    <xf numFmtId="0" fontId="6" fillId="8" borderId="5" xfId="0" applyFont="1" applyFill="1" applyBorder="1" applyAlignment="1">
      <alignment horizontal="left" vertical="center"/>
    </xf>
    <xf numFmtId="0" fontId="6" fillId="8" borderId="0" xfId="0" applyFont="1" applyFill="1" applyBorder="1" applyAlignment="1">
      <alignment horizontal="left" vertical="center"/>
    </xf>
    <xf numFmtId="0" fontId="6" fillId="10" borderId="5" xfId="0" applyFont="1" applyFill="1" applyBorder="1" applyAlignment="1">
      <alignment horizontal="left" vertical="center"/>
    </xf>
    <xf numFmtId="0" fontId="6" fillId="10" borderId="0" xfId="0" applyFont="1" applyFill="1" applyBorder="1" applyAlignment="1">
      <alignment horizontal="left" vertical="center"/>
    </xf>
    <xf numFmtId="166" fontId="7" fillId="11" borderId="0" xfId="0" applyNumberFormat="1" applyFont="1" applyFill="1" applyBorder="1" applyAlignment="1">
      <alignment horizontal="left" vertical="center" wrapText="1"/>
    </xf>
    <xf numFmtId="166" fontId="7" fillId="11" borderId="6" xfId="0" applyNumberFormat="1" applyFont="1" applyFill="1" applyBorder="1" applyAlignment="1">
      <alignment horizontal="left" vertical="center" wrapText="1"/>
    </xf>
    <xf numFmtId="10" fontId="3" fillId="12" borderId="13" xfId="0" applyNumberFormat="1" applyFont="1" applyFill="1" applyBorder="1" applyAlignment="1" applyProtection="1">
      <alignment horizontal="right" vertical="center"/>
      <protection hidden="1"/>
    </xf>
    <xf numFmtId="10" fontId="3" fillId="12" borderId="14" xfId="0" applyNumberFormat="1" applyFont="1" applyFill="1" applyBorder="1" applyAlignment="1" applyProtection="1">
      <alignment horizontal="right" vertical="center"/>
      <protection hidden="1"/>
    </xf>
    <xf numFmtId="10" fontId="3" fillId="12" borderId="15" xfId="0" applyNumberFormat="1" applyFont="1" applyFill="1" applyBorder="1" applyAlignment="1" applyProtection="1">
      <alignment horizontal="right" vertical="center"/>
      <protection hidden="1"/>
    </xf>
    <xf numFmtId="0" fontId="6" fillId="2" borderId="5" xfId="0" applyFont="1" applyFill="1" applyBorder="1" applyAlignment="1">
      <alignment horizontal="left" vertical="center"/>
    </xf>
    <xf numFmtId="0" fontId="6" fillId="2" borderId="0" xfId="0" applyFont="1" applyFill="1" applyBorder="1" applyAlignment="1">
      <alignment horizontal="left" vertical="center"/>
    </xf>
    <xf numFmtId="166" fontId="7" fillId="2" borderId="0" xfId="0" applyNumberFormat="1" applyFont="1" applyFill="1" applyBorder="1" applyAlignment="1">
      <alignment horizontal="left" vertical="center" wrapText="1"/>
    </xf>
    <xf numFmtId="166" fontId="7" fillId="2" borderId="6" xfId="0" applyNumberFormat="1" applyFont="1" applyFill="1" applyBorder="1" applyAlignment="1">
      <alignment horizontal="left" vertical="center" wrapText="1"/>
    </xf>
    <xf numFmtId="0" fontId="9" fillId="0" borderId="7" xfId="0" applyFont="1" applyBorder="1" applyAlignment="1">
      <alignment horizontal="left" vertical="center" wrapText="1"/>
    </xf>
    <xf numFmtId="0" fontId="9" fillId="0" borderId="8" xfId="0" applyFont="1" applyBorder="1" applyAlignment="1">
      <alignment horizontal="left" vertical="center" wrapText="1"/>
    </xf>
    <xf numFmtId="0" fontId="9" fillId="0" borderId="9" xfId="0" applyFont="1" applyBorder="1" applyAlignment="1">
      <alignment horizontal="left" vertical="center" wrapText="1"/>
    </xf>
    <xf numFmtId="0" fontId="23" fillId="0" borderId="5" xfId="0" applyFont="1" applyBorder="1" applyAlignment="1">
      <alignment horizontal="center"/>
    </xf>
    <xf numFmtId="0" fontId="23" fillId="0" borderId="0" xfId="0" applyFont="1" applyBorder="1" applyAlignment="1">
      <alignment horizontal="center"/>
    </xf>
    <xf numFmtId="0" fontId="23" fillId="0" borderId="6" xfId="0" applyFont="1" applyBorder="1" applyAlignment="1">
      <alignment horizontal="center"/>
    </xf>
  </cellXfs>
  <cellStyles count="1">
    <cellStyle name="Standard" xfId="0" builtinId="0"/>
  </cellStyles>
  <dxfs count="0"/>
  <tableStyles count="0" defaultTableStyle="TableStyleMedium9" defaultPivotStyle="PivotStyleLight16"/>
  <colors>
    <mruColors>
      <color rgb="FFFFE1E1"/>
      <color rgb="FFFFCDCD"/>
      <color rgb="FFFFC1C1"/>
      <color rgb="FFFF7D7D"/>
      <color rgb="FFFF818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d.ferger@t-online.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M54"/>
  <sheetViews>
    <sheetView tabSelected="1" zoomScaleNormal="100" workbookViewId="0">
      <selection activeCell="E8" sqref="E8"/>
    </sheetView>
  </sheetViews>
  <sheetFormatPr baseColWidth="10" defaultColWidth="11.44140625" defaultRowHeight="13.2" x14ac:dyDescent="0.25"/>
  <cols>
    <col min="1" max="1" width="13.109375" style="2" customWidth="1"/>
    <col min="2" max="2" width="11.88671875" style="2" customWidth="1"/>
    <col min="3" max="3" width="20" style="2" customWidth="1"/>
    <col min="4" max="4" width="15.33203125" style="2" customWidth="1"/>
    <col min="5" max="5" width="22.109375" style="2" customWidth="1"/>
    <col min="6" max="6" width="14.33203125" style="2" customWidth="1"/>
    <col min="7" max="7" width="20.33203125" style="2" customWidth="1"/>
    <col min="8" max="8" width="14.33203125" style="2" customWidth="1"/>
    <col min="9" max="9" width="13.33203125" style="2" customWidth="1"/>
    <col min="10" max="10" width="12.77734375" style="2" customWidth="1"/>
    <col min="11" max="16384" width="11.44140625" style="2"/>
  </cols>
  <sheetData>
    <row r="1" spans="1:13" ht="18" customHeight="1" x14ac:dyDescent="0.25">
      <c r="A1" s="97" t="s">
        <v>24</v>
      </c>
      <c r="B1" s="98"/>
      <c r="C1" s="98"/>
      <c r="D1" s="98"/>
      <c r="E1" s="98"/>
      <c r="F1" s="98"/>
      <c r="G1" s="98"/>
      <c r="H1" s="98"/>
      <c r="I1" s="99"/>
    </row>
    <row r="2" spans="1:13" s="4" customFormat="1" ht="15.75" customHeight="1" x14ac:dyDescent="0.25">
      <c r="A2" s="104" t="s">
        <v>47</v>
      </c>
      <c r="B2" s="105"/>
      <c r="C2" s="105"/>
      <c r="D2" s="105"/>
      <c r="E2" s="105"/>
      <c r="F2" s="105"/>
      <c r="G2" s="105"/>
      <c r="H2" s="105"/>
      <c r="I2" s="106"/>
    </row>
    <row r="3" spans="1:13" ht="15.6" x14ac:dyDescent="0.25">
      <c r="A3" s="20" t="s">
        <v>9</v>
      </c>
      <c r="B3" s="100" t="s">
        <v>15</v>
      </c>
      <c r="C3" s="100"/>
      <c r="D3" s="100"/>
      <c r="E3" s="21">
        <v>8</v>
      </c>
      <c r="F3" s="22" t="s">
        <v>8</v>
      </c>
      <c r="G3" s="22"/>
      <c r="H3" s="22"/>
      <c r="I3" s="23" t="s">
        <v>11</v>
      </c>
    </row>
    <row r="4" spans="1:13" ht="15.6" x14ac:dyDescent="0.25">
      <c r="A4" s="24"/>
      <c r="B4" s="107" t="s">
        <v>56</v>
      </c>
      <c r="C4" s="100"/>
      <c r="D4" s="100"/>
      <c r="E4" s="70">
        <v>0.02</v>
      </c>
      <c r="F4" s="22" t="s">
        <v>8</v>
      </c>
      <c r="G4" s="22"/>
      <c r="H4" s="22"/>
      <c r="I4" s="25" t="s">
        <v>67</v>
      </c>
    </row>
    <row r="5" spans="1:13" ht="15.6" x14ac:dyDescent="0.25">
      <c r="A5" s="20" t="s">
        <v>3</v>
      </c>
      <c r="B5" s="107" t="s">
        <v>41</v>
      </c>
      <c r="C5" s="100"/>
      <c r="D5" s="100"/>
      <c r="E5" s="26">
        <v>24</v>
      </c>
      <c r="F5" s="60" t="s">
        <v>10</v>
      </c>
      <c r="G5" s="60"/>
      <c r="H5" s="60"/>
      <c r="I5" s="61" t="s">
        <v>91</v>
      </c>
    </row>
    <row r="6" spans="1:13" ht="15.6" x14ac:dyDescent="0.25">
      <c r="A6" s="24"/>
      <c r="B6" s="27" t="s">
        <v>25</v>
      </c>
      <c r="C6" s="22"/>
      <c r="D6" s="28" t="s">
        <v>27</v>
      </c>
      <c r="E6" s="29">
        <v>1</v>
      </c>
      <c r="F6" s="108" t="s">
        <v>31</v>
      </c>
      <c r="G6" s="109"/>
      <c r="H6" s="108" t="s">
        <v>59</v>
      </c>
      <c r="I6" s="109"/>
    </row>
    <row r="7" spans="1:13" ht="15.6" x14ac:dyDescent="0.25">
      <c r="A7" s="24"/>
      <c r="B7" s="22"/>
      <c r="C7" s="22"/>
      <c r="D7" s="28" t="s">
        <v>28</v>
      </c>
      <c r="E7" s="29">
        <v>0</v>
      </c>
      <c r="F7" s="59" t="s">
        <v>27</v>
      </c>
      <c r="G7" s="30">
        <v>1</v>
      </c>
      <c r="H7" s="28" t="s">
        <v>30</v>
      </c>
      <c r="I7" s="30">
        <v>0.2</v>
      </c>
    </row>
    <row r="8" spans="1:13" ht="15.6" x14ac:dyDescent="0.25">
      <c r="A8" s="24"/>
      <c r="B8" s="71" t="s">
        <v>68</v>
      </c>
      <c r="C8" s="31"/>
      <c r="E8" s="29">
        <v>0</v>
      </c>
      <c r="F8" s="59" t="s">
        <v>28</v>
      </c>
      <c r="G8" s="30">
        <v>0.7</v>
      </c>
      <c r="H8" s="28" t="s">
        <v>28</v>
      </c>
      <c r="I8" s="30">
        <v>0.3</v>
      </c>
    </row>
    <row r="9" spans="1:13" ht="15.6" x14ac:dyDescent="0.25">
      <c r="A9" s="20" t="s">
        <v>60</v>
      </c>
      <c r="B9" s="22"/>
      <c r="C9" s="53">
        <v>0.6</v>
      </c>
      <c r="D9" s="28" t="s">
        <v>32</v>
      </c>
      <c r="E9" s="52">
        <f>((E6*G7)+(E7*G8)+I7+(IF(E7=(0),0,I8))+(E8*G9))*(1+J9)</f>
        <v>1.2</v>
      </c>
      <c r="F9" s="59" t="s">
        <v>72</v>
      </c>
      <c r="G9" s="30">
        <v>0.2</v>
      </c>
      <c r="H9" s="69" t="s">
        <v>54</v>
      </c>
      <c r="I9" s="68">
        <v>0</v>
      </c>
      <c r="J9" s="54">
        <f>IF(I9&gt;0.1,0.1,IF(I9&lt;-0.1,-0.1,I9))</f>
        <v>0</v>
      </c>
    </row>
    <row r="10" spans="1:13" ht="20.25" customHeight="1" x14ac:dyDescent="0.25">
      <c r="A10" s="101" t="s">
        <v>43</v>
      </c>
      <c r="B10" s="102"/>
      <c r="C10" s="102"/>
      <c r="D10" s="102"/>
      <c r="E10" s="102"/>
      <c r="F10" s="102"/>
      <c r="G10" s="102"/>
      <c r="H10" s="102"/>
      <c r="I10" s="103"/>
    </row>
    <row r="11" spans="1:13" s="1" customFormat="1" ht="39" customHeight="1" x14ac:dyDescent="0.25">
      <c r="A11" s="62" t="s">
        <v>16</v>
      </c>
      <c r="B11" s="63" t="s">
        <v>12</v>
      </c>
      <c r="C11" s="64" t="s">
        <v>13</v>
      </c>
      <c r="D11" s="64" t="s">
        <v>2</v>
      </c>
      <c r="E11" s="65" t="s">
        <v>4</v>
      </c>
      <c r="F11" s="64" t="s">
        <v>1</v>
      </c>
      <c r="G11" s="64" t="s">
        <v>14</v>
      </c>
      <c r="H11" s="66" t="s">
        <v>45</v>
      </c>
      <c r="I11" s="67" t="s">
        <v>5</v>
      </c>
    </row>
    <row r="12" spans="1:13" ht="15.6" x14ac:dyDescent="0.25">
      <c r="A12" s="5">
        <f>E5</f>
        <v>24</v>
      </c>
      <c r="B12" s="6">
        <f>E3*E9</f>
        <v>9.6</v>
      </c>
      <c r="C12" s="6">
        <f>A12+B12</f>
        <v>33.6</v>
      </c>
      <c r="D12" s="7">
        <f>A12</f>
        <v>24</v>
      </c>
      <c r="E12" s="8">
        <f>IF(D12=0,0,IF(D12*E4/E9&lt;C9,D12*E4/E9,C9))</f>
        <v>0.4</v>
      </c>
      <c r="F12" s="7">
        <f>E12*D12</f>
        <v>9.6000000000000014</v>
      </c>
      <c r="G12" s="7">
        <f>IF(E12=0,C12,C12-F12)</f>
        <v>24</v>
      </c>
      <c r="H12" s="13">
        <f>B12-F12</f>
        <v>0</v>
      </c>
      <c r="I12" s="118">
        <f>IF(E5=0,0,IF(H12/E5&gt;0,0,H12/E5*-1))</f>
        <v>0</v>
      </c>
      <c r="M12" s="56"/>
    </row>
    <row r="13" spans="1:13" ht="15.6" x14ac:dyDescent="0.25">
      <c r="A13" s="9">
        <f>A12/12*1000</f>
        <v>2000</v>
      </c>
      <c r="B13" s="10">
        <f>B12/12*1000</f>
        <v>799.99999999999989</v>
      </c>
      <c r="C13" s="10">
        <f>C12/12*1000</f>
        <v>2800.0000000000005</v>
      </c>
      <c r="D13" s="10">
        <f>D12/12*1000</f>
        <v>2000</v>
      </c>
      <c r="E13" s="11" t="s">
        <v>6</v>
      </c>
      <c r="F13" s="10">
        <f>F12/12*1000</f>
        <v>800.00000000000011</v>
      </c>
      <c r="G13" s="12">
        <f>G12/12*1000</f>
        <v>2000</v>
      </c>
      <c r="H13" s="14">
        <f>H12/12*1000</f>
        <v>0</v>
      </c>
      <c r="I13" s="119"/>
    </row>
    <row r="14" spans="1:13" ht="15.6" x14ac:dyDescent="0.25">
      <c r="A14" s="15">
        <f>A13/($E$6+$E$7)</f>
        <v>2000</v>
      </c>
      <c r="B14" s="16">
        <f>B13/($E$9-$I$7-(IF($E$7=(0),0,$I$8)))</f>
        <v>799.99999999999989</v>
      </c>
      <c r="C14" s="16">
        <f>C13/($E$6+$E$7)</f>
        <v>2800.0000000000005</v>
      </c>
      <c r="D14" s="17"/>
      <c r="E14" s="18" t="s">
        <v>7</v>
      </c>
      <c r="F14" s="17"/>
      <c r="G14" s="19">
        <f>G13/($E$6+$E$7)</f>
        <v>2000</v>
      </c>
      <c r="H14" s="16">
        <f>H13/($E$6+$E$7)</f>
        <v>0</v>
      </c>
      <c r="I14" s="120"/>
    </row>
    <row r="15" spans="1:13" s="3" customFormat="1" ht="15.75" customHeight="1" x14ac:dyDescent="0.25">
      <c r="A15" s="32" t="s">
        <v>17</v>
      </c>
      <c r="B15" s="33"/>
      <c r="C15" s="33"/>
      <c r="D15" s="34"/>
      <c r="E15" s="33"/>
      <c r="F15" s="33"/>
      <c r="G15" s="35"/>
      <c r="H15" s="35"/>
      <c r="I15" s="55" t="s">
        <v>66</v>
      </c>
    </row>
    <row r="16" spans="1:13" s="3" customFormat="1" ht="38.25" customHeight="1" x14ac:dyDescent="0.25">
      <c r="A16" s="48" t="s">
        <v>36</v>
      </c>
      <c r="B16" s="110" t="s">
        <v>81</v>
      </c>
      <c r="C16" s="110"/>
      <c r="D16" s="110"/>
      <c r="E16" s="110"/>
      <c r="F16" s="110"/>
      <c r="G16" s="110"/>
      <c r="H16" s="110"/>
      <c r="I16" s="111"/>
    </row>
    <row r="17" spans="1:9" s="3" customFormat="1" ht="15.75" customHeight="1" x14ac:dyDescent="0.25">
      <c r="A17" s="49" t="s">
        <v>57</v>
      </c>
      <c r="B17" s="116" t="s">
        <v>65</v>
      </c>
      <c r="C17" s="116"/>
      <c r="D17" s="116"/>
      <c r="E17" s="116"/>
      <c r="F17" s="116"/>
      <c r="G17" s="116"/>
      <c r="H17" s="116"/>
      <c r="I17" s="117"/>
    </row>
    <row r="18" spans="1:9" s="3" customFormat="1" ht="11.4" x14ac:dyDescent="0.25">
      <c r="A18" s="36" t="s">
        <v>37</v>
      </c>
      <c r="B18" s="74" t="s">
        <v>38</v>
      </c>
      <c r="C18" s="74"/>
      <c r="D18" s="74"/>
      <c r="E18" s="74"/>
      <c r="F18" s="74"/>
      <c r="G18" s="74"/>
      <c r="H18" s="74"/>
      <c r="I18" s="75"/>
    </row>
    <row r="19" spans="1:9" s="3" customFormat="1" ht="16.5" customHeight="1" x14ac:dyDescent="0.25">
      <c r="A19" s="32" t="s">
        <v>21</v>
      </c>
      <c r="B19" s="37"/>
      <c r="C19" s="37"/>
      <c r="D19" s="37"/>
      <c r="E19" s="37"/>
      <c r="F19" s="37"/>
      <c r="G19" s="37"/>
      <c r="H19" s="37"/>
      <c r="I19" s="55"/>
    </row>
    <row r="20" spans="1:9" s="3" customFormat="1" ht="12" customHeight="1" x14ac:dyDescent="0.25">
      <c r="A20" s="112" t="s">
        <v>18</v>
      </c>
      <c r="B20" s="113"/>
      <c r="C20" s="38" t="s">
        <v>34</v>
      </c>
      <c r="D20" s="39"/>
      <c r="E20" s="39"/>
      <c r="F20" s="39"/>
      <c r="G20" s="39"/>
      <c r="H20" s="39"/>
      <c r="I20" s="40"/>
    </row>
    <row r="21" spans="1:9" s="3" customFormat="1" ht="27" customHeight="1" x14ac:dyDescent="0.25">
      <c r="A21" s="112" t="s">
        <v>56</v>
      </c>
      <c r="B21" s="113"/>
      <c r="C21" s="74" t="s">
        <v>61</v>
      </c>
      <c r="D21" s="74"/>
      <c r="E21" s="74"/>
      <c r="F21" s="74"/>
      <c r="G21" s="74"/>
      <c r="H21" s="74"/>
      <c r="I21" s="75"/>
    </row>
    <row r="22" spans="1:9" s="3" customFormat="1" ht="12" customHeight="1" x14ac:dyDescent="0.25">
      <c r="A22" s="114" t="s">
        <v>42</v>
      </c>
      <c r="B22" s="115"/>
      <c r="C22" s="84" t="s">
        <v>64</v>
      </c>
      <c r="D22" s="84"/>
      <c r="E22" s="84"/>
      <c r="F22" s="84"/>
      <c r="G22" s="84"/>
      <c r="H22" s="84"/>
      <c r="I22" s="85"/>
    </row>
    <row r="23" spans="1:9" s="3" customFormat="1" ht="12" x14ac:dyDescent="0.25">
      <c r="A23" s="114" t="s">
        <v>33</v>
      </c>
      <c r="B23" s="115"/>
      <c r="C23" s="84" t="s">
        <v>46</v>
      </c>
      <c r="D23" s="84"/>
      <c r="E23" s="84"/>
      <c r="F23" s="84"/>
      <c r="G23" s="84"/>
      <c r="H23" s="84"/>
      <c r="I23" s="85"/>
    </row>
    <row r="24" spans="1:9" s="3" customFormat="1" ht="12" x14ac:dyDescent="0.25">
      <c r="A24" s="41" t="s">
        <v>39</v>
      </c>
      <c r="B24" s="42"/>
      <c r="C24" s="84" t="s">
        <v>69</v>
      </c>
      <c r="D24" s="84"/>
      <c r="E24" s="84"/>
      <c r="F24" s="84"/>
      <c r="G24" s="84"/>
      <c r="H24" s="84"/>
      <c r="I24" s="85"/>
    </row>
    <row r="25" spans="1:9" s="3" customFormat="1" ht="12" x14ac:dyDescent="0.25">
      <c r="A25" s="72" t="s">
        <v>29</v>
      </c>
      <c r="B25" s="73"/>
      <c r="C25" s="76" t="s">
        <v>71</v>
      </c>
      <c r="D25" s="76"/>
      <c r="E25" s="76"/>
      <c r="F25" s="76"/>
      <c r="G25" s="76"/>
      <c r="H25" s="76"/>
      <c r="I25" s="77"/>
    </row>
    <row r="26" spans="1:9" s="3" customFormat="1" ht="12" x14ac:dyDescent="0.25">
      <c r="A26" s="57" t="s">
        <v>70</v>
      </c>
      <c r="B26" s="58"/>
      <c r="C26" s="74" t="s">
        <v>74</v>
      </c>
      <c r="D26" s="74"/>
      <c r="E26" s="74"/>
      <c r="F26" s="74"/>
      <c r="G26" s="74"/>
      <c r="H26" s="74"/>
      <c r="I26" s="75"/>
    </row>
    <row r="27" spans="1:9" s="3" customFormat="1" ht="12" x14ac:dyDescent="0.25">
      <c r="A27" s="57" t="s">
        <v>40</v>
      </c>
      <c r="B27" s="58"/>
      <c r="C27" s="74" t="s">
        <v>75</v>
      </c>
      <c r="D27" s="74"/>
      <c r="E27" s="74"/>
      <c r="F27" s="74"/>
      <c r="G27" s="74"/>
      <c r="H27" s="74"/>
      <c r="I27" s="75"/>
    </row>
    <row r="28" spans="1:9" s="3" customFormat="1" ht="12" x14ac:dyDescent="0.25">
      <c r="A28" s="57" t="s">
        <v>73</v>
      </c>
      <c r="B28" s="58"/>
      <c r="C28" s="74" t="s">
        <v>76</v>
      </c>
      <c r="D28" s="74"/>
      <c r="E28" s="74"/>
      <c r="F28" s="74"/>
      <c r="G28" s="74"/>
      <c r="H28" s="74"/>
      <c r="I28" s="75"/>
    </row>
    <row r="29" spans="1:9" s="3" customFormat="1" ht="12" x14ac:dyDescent="0.25">
      <c r="A29" s="72" t="s">
        <v>59</v>
      </c>
      <c r="B29" s="73"/>
      <c r="C29" s="76" t="s">
        <v>77</v>
      </c>
      <c r="D29" s="76"/>
      <c r="E29" s="76"/>
      <c r="F29" s="76"/>
      <c r="G29" s="76"/>
      <c r="H29" s="76"/>
      <c r="I29" s="77"/>
    </row>
    <row r="30" spans="1:9" s="3" customFormat="1" ht="12" x14ac:dyDescent="0.25">
      <c r="A30" s="43" t="s">
        <v>78</v>
      </c>
      <c r="B30" s="44"/>
      <c r="C30" s="74" t="s">
        <v>79</v>
      </c>
      <c r="D30" s="74"/>
      <c r="E30" s="74"/>
      <c r="F30" s="74"/>
      <c r="G30" s="74"/>
      <c r="H30" s="74"/>
      <c r="I30" s="75"/>
    </row>
    <row r="31" spans="1:9" s="3" customFormat="1" ht="12" x14ac:dyDescent="0.25">
      <c r="A31" s="43" t="s">
        <v>40</v>
      </c>
      <c r="B31" s="44"/>
      <c r="C31" s="74" t="s">
        <v>80</v>
      </c>
      <c r="D31" s="74"/>
      <c r="E31" s="74"/>
      <c r="F31" s="74"/>
      <c r="G31" s="74"/>
      <c r="H31" s="74"/>
      <c r="I31" s="75"/>
    </row>
    <row r="32" spans="1:9" s="3" customFormat="1" ht="12" x14ac:dyDescent="0.25">
      <c r="A32" s="50" t="s">
        <v>55</v>
      </c>
      <c r="B32" s="51"/>
      <c r="C32" s="116" t="s">
        <v>82</v>
      </c>
      <c r="D32" s="116"/>
      <c r="E32" s="116"/>
      <c r="F32" s="116"/>
      <c r="G32" s="116"/>
      <c r="H32" s="116"/>
      <c r="I32" s="117"/>
    </row>
    <row r="33" spans="1:9" s="3" customFormat="1" ht="12" x14ac:dyDescent="0.25">
      <c r="A33" s="121" t="s">
        <v>19</v>
      </c>
      <c r="B33" s="122"/>
      <c r="C33" s="123" t="s">
        <v>20</v>
      </c>
      <c r="D33" s="123"/>
      <c r="E33" s="123"/>
      <c r="F33" s="123"/>
      <c r="G33" s="123"/>
      <c r="H33" s="123"/>
      <c r="I33" s="124"/>
    </row>
    <row r="34" spans="1:9" s="3" customFormat="1" ht="12" x14ac:dyDescent="0.25">
      <c r="A34" s="121" t="s">
        <v>0</v>
      </c>
      <c r="B34" s="122"/>
      <c r="C34" s="123" t="s">
        <v>62</v>
      </c>
      <c r="D34" s="123"/>
      <c r="E34" s="123"/>
      <c r="F34" s="123"/>
      <c r="G34" s="123"/>
      <c r="H34" s="123"/>
      <c r="I34" s="124"/>
    </row>
    <row r="35" spans="1:9" s="3" customFormat="1" ht="12.75" customHeight="1" x14ac:dyDescent="0.25">
      <c r="A35" s="121" t="s">
        <v>1</v>
      </c>
      <c r="B35" s="122"/>
      <c r="C35" s="123" t="s">
        <v>26</v>
      </c>
      <c r="D35" s="123"/>
      <c r="E35" s="123"/>
      <c r="F35" s="123"/>
      <c r="G35" s="123"/>
      <c r="H35" s="123"/>
      <c r="I35" s="124"/>
    </row>
    <row r="36" spans="1:9" s="3" customFormat="1" ht="12" x14ac:dyDescent="0.25">
      <c r="A36" s="121" t="s">
        <v>22</v>
      </c>
      <c r="B36" s="122"/>
      <c r="C36" s="123" t="s">
        <v>23</v>
      </c>
      <c r="D36" s="123"/>
      <c r="E36" s="123"/>
      <c r="F36" s="123"/>
      <c r="G36" s="123"/>
      <c r="H36" s="123"/>
      <c r="I36" s="124"/>
    </row>
    <row r="37" spans="1:9" s="3" customFormat="1" ht="27" customHeight="1" x14ac:dyDescent="0.25">
      <c r="A37" s="93" t="s">
        <v>44</v>
      </c>
      <c r="B37" s="94"/>
      <c r="C37" s="95" t="s">
        <v>35</v>
      </c>
      <c r="D37" s="95"/>
      <c r="E37" s="95"/>
      <c r="F37" s="95"/>
      <c r="G37" s="95"/>
      <c r="H37" s="95"/>
      <c r="I37" s="96"/>
    </row>
    <row r="38" spans="1:9" s="3" customFormat="1" ht="12" x14ac:dyDescent="0.25">
      <c r="A38" s="89" t="s">
        <v>5</v>
      </c>
      <c r="B38" s="90"/>
      <c r="C38" s="91" t="s">
        <v>83</v>
      </c>
      <c r="D38" s="91"/>
      <c r="E38" s="91"/>
      <c r="F38" s="91"/>
      <c r="G38" s="91"/>
      <c r="H38" s="91"/>
      <c r="I38" s="92"/>
    </row>
    <row r="39" spans="1:9" s="3" customFormat="1" ht="24.75" customHeight="1" x14ac:dyDescent="0.25">
      <c r="A39" s="125" t="s">
        <v>84</v>
      </c>
      <c r="B39" s="126"/>
      <c r="C39" s="126"/>
      <c r="D39" s="126"/>
      <c r="E39" s="126"/>
      <c r="F39" s="126"/>
      <c r="G39" s="126"/>
      <c r="H39" s="126"/>
      <c r="I39" s="127"/>
    </row>
    <row r="40" spans="1:9" ht="18.75" customHeight="1" x14ac:dyDescent="0.25"/>
    <row r="41" spans="1:9" ht="15.6" x14ac:dyDescent="0.25">
      <c r="A41" s="86" t="s">
        <v>51</v>
      </c>
      <c r="B41" s="87"/>
      <c r="C41" s="87"/>
      <c r="D41" s="87"/>
      <c r="E41" s="87"/>
      <c r="F41" s="87"/>
      <c r="G41" s="87"/>
      <c r="H41" s="87"/>
      <c r="I41" s="88"/>
    </row>
    <row r="42" spans="1:9" ht="21.6" x14ac:dyDescent="0.45">
      <c r="A42" s="128" t="s">
        <v>90</v>
      </c>
      <c r="B42" s="129"/>
      <c r="C42" s="129"/>
      <c r="D42" s="129"/>
      <c r="E42" s="129"/>
      <c r="F42" s="129"/>
      <c r="G42" s="129"/>
      <c r="H42" s="129"/>
      <c r="I42" s="130"/>
    </row>
    <row r="43" spans="1:9" ht="14.4" x14ac:dyDescent="0.3">
      <c r="A43" s="81" t="s">
        <v>52</v>
      </c>
      <c r="B43" s="82"/>
      <c r="C43" s="82"/>
      <c r="D43" s="82"/>
      <c r="E43" s="82"/>
      <c r="F43" s="82"/>
      <c r="G43" s="82"/>
      <c r="H43" s="82"/>
      <c r="I43" s="83"/>
    </row>
    <row r="44" spans="1:9" ht="14.4" x14ac:dyDescent="0.3">
      <c r="A44" s="81" t="s">
        <v>53</v>
      </c>
      <c r="B44" s="82"/>
      <c r="C44" s="82"/>
      <c r="D44" s="82"/>
      <c r="E44" s="82"/>
      <c r="F44" s="82"/>
      <c r="G44" s="82"/>
      <c r="H44" s="82"/>
      <c r="I44" s="83"/>
    </row>
    <row r="45" spans="1:9" ht="14.4" x14ac:dyDescent="0.3">
      <c r="A45" s="81" t="s">
        <v>48</v>
      </c>
      <c r="B45" s="82"/>
      <c r="C45" s="82"/>
      <c r="D45" s="82"/>
      <c r="E45" s="82"/>
      <c r="F45" s="82"/>
      <c r="G45" s="82"/>
      <c r="H45" s="82"/>
      <c r="I45" s="83"/>
    </row>
    <row r="46" spans="1:9" ht="14.4" x14ac:dyDescent="0.3">
      <c r="A46" s="45" t="s">
        <v>58</v>
      </c>
      <c r="B46" s="46"/>
      <c r="C46" s="46"/>
      <c r="D46" s="46"/>
      <c r="E46" s="46"/>
      <c r="F46" s="46"/>
      <c r="G46" s="46"/>
      <c r="H46" s="46"/>
      <c r="I46" s="47"/>
    </row>
    <row r="47" spans="1:9" ht="14.4" x14ac:dyDescent="0.3">
      <c r="A47" s="81" t="s">
        <v>49</v>
      </c>
      <c r="B47" s="82"/>
      <c r="C47" s="82"/>
      <c r="D47" s="82"/>
      <c r="E47" s="82"/>
      <c r="F47" s="82"/>
      <c r="G47" s="82"/>
      <c r="H47" s="82"/>
      <c r="I47" s="83"/>
    </row>
    <row r="48" spans="1:9" ht="14.4" x14ac:dyDescent="0.3">
      <c r="A48" s="81" t="s">
        <v>50</v>
      </c>
      <c r="B48" s="82"/>
      <c r="C48" s="82"/>
      <c r="D48" s="82"/>
      <c r="E48" s="82"/>
      <c r="F48" s="82"/>
      <c r="G48" s="82"/>
      <c r="H48" s="82"/>
      <c r="I48" s="83"/>
    </row>
    <row r="49" spans="1:9" ht="14.4" x14ac:dyDescent="0.3">
      <c r="A49" s="81" t="s">
        <v>86</v>
      </c>
      <c r="B49" s="82"/>
      <c r="C49" s="82"/>
      <c r="D49" s="82"/>
      <c r="E49" s="82"/>
      <c r="F49" s="82"/>
      <c r="G49" s="82"/>
      <c r="H49" s="82"/>
      <c r="I49" s="83"/>
    </row>
    <row r="50" spans="1:9" ht="14.4" x14ac:dyDescent="0.3">
      <c r="A50" s="81" t="s">
        <v>87</v>
      </c>
      <c r="B50" s="82"/>
      <c r="C50" s="82"/>
      <c r="D50" s="82"/>
      <c r="E50" s="82"/>
      <c r="F50" s="82"/>
      <c r="G50" s="82"/>
      <c r="H50" s="82"/>
      <c r="I50" s="83"/>
    </row>
    <row r="51" spans="1:9" ht="14.4" x14ac:dyDescent="0.3">
      <c r="A51" s="81" t="s">
        <v>88</v>
      </c>
      <c r="B51" s="82"/>
      <c r="C51" s="82"/>
      <c r="D51" s="82"/>
      <c r="E51" s="82"/>
      <c r="F51" s="82"/>
      <c r="G51" s="82"/>
      <c r="H51" s="82"/>
      <c r="I51" s="83"/>
    </row>
    <row r="52" spans="1:9" ht="14.4" x14ac:dyDescent="0.3">
      <c r="A52" s="81" t="s">
        <v>85</v>
      </c>
      <c r="B52" s="82"/>
      <c r="C52" s="82"/>
      <c r="D52" s="82"/>
      <c r="E52" s="82"/>
      <c r="F52" s="82"/>
      <c r="G52" s="82"/>
      <c r="H52" s="82"/>
      <c r="I52" s="83"/>
    </row>
    <row r="53" spans="1:9" ht="14.4" x14ac:dyDescent="0.3">
      <c r="A53" s="81" t="s">
        <v>89</v>
      </c>
      <c r="B53" s="82"/>
      <c r="C53" s="82"/>
      <c r="D53" s="82"/>
      <c r="E53" s="82"/>
      <c r="F53" s="82"/>
      <c r="G53" s="82"/>
      <c r="H53" s="82"/>
      <c r="I53" s="83"/>
    </row>
    <row r="54" spans="1:9" ht="14.4" x14ac:dyDescent="0.3">
      <c r="A54" s="78" t="s">
        <v>63</v>
      </c>
      <c r="B54" s="79"/>
      <c r="C54" s="79"/>
      <c r="D54" s="79"/>
      <c r="E54" s="79"/>
      <c r="F54" s="79"/>
      <c r="G54" s="79"/>
      <c r="H54" s="79"/>
      <c r="I54" s="80"/>
    </row>
  </sheetData>
  <sheetProtection algorithmName="SHA-512" hashValue="jBzKzcux8IeHgfEHDBqDXQPzD74NY/5IbEsudAoxSQhIya2hmJTnyvG/k+ZGDO92SKaQMu7yt77Y4JkyIKJevQ==" saltValue="uPhEg1HRcSgjxKVI7vo6wA==" spinCount="100000" sheet="1" objects="1" scenarios="1"/>
  <mergeCells count="56">
    <mergeCell ref="A34:B34"/>
    <mergeCell ref="C34:I34"/>
    <mergeCell ref="A52:I52"/>
    <mergeCell ref="A53:I53"/>
    <mergeCell ref="C32:I32"/>
    <mergeCell ref="A39:I39"/>
    <mergeCell ref="A36:B36"/>
    <mergeCell ref="C36:I36"/>
    <mergeCell ref="A35:B35"/>
    <mergeCell ref="C35:I35"/>
    <mergeCell ref="A51:I51"/>
    <mergeCell ref="A42:I42"/>
    <mergeCell ref="A33:B33"/>
    <mergeCell ref="C33:I33"/>
    <mergeCell ref="A47:I47"/>
    <mergeCell ref="A48:I48"/>
    <mergeCell ref="B16:I16"/>
    <mergeCell ref="B4:D4"/>
    <mergeCell ref="A20:B20"/>
    <mergeCell ref="C23:I23"/>
    <mergeCell ref="A23:B23"/>
    <mergeCell ref="C21:I21"/>
    <mergeCell ref="B17:I17"/>
    <mergeCell ref="A21:B21"/>
    <mergeCell ref="B18:I18"/>
    <mergeCell ref="I12:I14"/>
    <mergeCell ref="A22:B22"/>
    <mergeCell ref="A1:I1"/>
    <mergeCell ref="B3:D3"/>
    <mergeCell ref="A10:I10"/>
    <mergeCell ref="A2:I2"/>
    <mergeCell ref="B5:D5"/>
    <mergeCell ref="F6:G6"/>
    <mergeCell ref="H6:I6"/>
    <mergeCell ref="A54:I54"/>
    <mergeCell ref="A43:I43"/>
    <mergeCell ref="C22:I22"/>
    <mergeCell ref="C24:I24"/>
    <mergeCell ref="C31:I31"/>
    <mergeCell ref="A50:I50"/>
    <mergeCell ref="A41:I41"/>
    <mergeCell ref="A44:I44"/>
    <mergeCell ref="A45:I45"/>
    <mergeCell ref="A49:I49"/>
    <mergeCell ref="C25:I25"/>
    <mergeCell ref="C30:I30"/>
    <mergeCell ref="A38:B38"/>
    <mergeCell ref="C38:I38"/>
    <mergeCell ref="A37:B37"/>
    <mergeCell ref="C37:I37"/>
    <mergeCell ref="A25:B25"/>
    <mergeCell ref="C26:I26"/>
    <mergeCell ref="C27:I27"/>
    <mergeCell ref="C28:I28"/>
    <mergeCell ref="A29:B29"/>
    <mergeCell ref="C29:I29"/>
  </mergeCells>
  <phoneticPr fontId="1" type="noConversion"/>
  <dataValidations xWindow="350" yWindow="489" count="3">
    <dataValidation type="decimal" allowBlank="1" showInputMessage="1" showErrorMessage="1" errorTitle="Falsche Eingabe" error="Bitte hier nur Werte zwischen _x000a_-0,1 und 0,1 eingeben, da sich dieser Faktor auf das Endergebnis auswirkt." promptTitle="Lebenshaltungs-Faktor" prompt="BItte hier nur Werte zwischen -0,1 und 0,1 eingeben, da dieser Faktor sich auf das Endergebnis auswirkt." sqref="I9">
      <formula1>-0.1</formula1>
      <formula2>0.1</formula2>
    </dataValidation>
    <dataValidation type="decimal" allowBlank="1" showInputMessage="1" showErrorMessage="1" errorTitle="Prozente" error="Bitte hier nur Werte zwischen 0,1% und 100% eingeben, sinnvoll sind Werte zwischen etwa 2% und 100%." promptTitle="Progression in %" prompt="Bitte hier nur Werte zwischen 0,1% und 100% eingeben, sinnvoll sind Werte zwischen etwa 2% und 100%." sqref="E4">
      <formula1>0.001</formula1>
      <formula2>1</formula2>
    </dataValidation>
    <dataValidation type="decimal" allowBlank="1" showInputMessage="1" showErrorMessage="1" errorTitle="Maximaler Steuersatz" error="Bitte hier nur Werte zwischen 0 und 100% eingeben, sinnvoll ist ein (maximaler) Steuersatz auf das Einkommen um 50%." promptTitle="Steuersatz" prompt="Bitte hier nur Werte zwischen 0 und 100% eingeben, sinnvoll ist ein (maximaler) Steuersatz auf das Einkommen um 50%." sqref="C9">
      <formula1>0</formula1>
      <formula2>1</formula2>
    </dataValidation>
  </dataValidations>
  <hyperlinks>
    <hyperlink ref="I4" r:id="rId1"/>
  </hyperlinks>
  <printOptions horizontalCentered="1"/>
  <pageMargins left="0.23622047244094491" right="0.23622047244094491" top="0.2" bottom="0.22" header="0.17" footer="0.17"/>
  <pageSetup paperSize="9" orientation="landscape" horizontalDpi="300" verticalDpi="1200" r:id="rId2"/>
  <headerFooter alignWithMargins="0"/>
  <rowBreaks count="1" manualBreakCount="1">
    <brk id="39" max="8"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Tabelle1</vt:lpstr>
      <vt:lpstr>Tabelle1!Druckbereich</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Dietmar Ferger</dc:creator>
  <cp:lastModifiedBy>Ionlife</cp:lastModifiedBy>
  <cp:lastPrinted>2014-01-10T16:52:31Z</cp:lastPrinted>
  <dcterms:created xsi:type="dcterms:W3CDTF">2005-09-05T11:58:24Z</dcterms:created>
  <dcterms:modified xsi:type="dcterms:W3CDTF">2019-04-24T13:18:25Z</dcterms:modified>
</cp:coreProperties>
</file>